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danarti!$A$5:$H$402</definedName>
    <definedName name="_xlnm.Print_Area" localSheetId="0">danarti!$B$1:$H$401</definedName>
  </definedNames>
  <calcPr calcId="162913"/>
</workbook>
</file>

<file path=xl/calcChain.xml><?xml version="1.0" encoding="utf-8"?>
<calcChain xmlns="http://schemas.openxmlformats.org/spreadsheetml/2006/main">
  <c r="D344" i="5" l="1"/>
  <c r="D358" i="5"/>
  <c r="A358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400" i="5" l="1"/>
  <c r="A400" i="5"/>
  <c r="D399" i="5"/>
  <c r="A399" i="5"/>
  <c r="D398" i="5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H390" i="5"/>
  <c r="H388" i="5" s="1"/>
  <c r="G390" i="5"/>
  <c r="G388" i="5" s="1"/>
  <c r="F390" i="5"/>
  <c r="F388" i="5" s="1"/>
  <c r="E390" i="5"/>
  <c r="D389" i="5"/>
  <c r="A389" i="5"/>
  <c r="D387" i="5"/>
  <c r="A387" i="5"/>
  <c r="D386" i="5"/>
  <c r="A386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H377" i="5"/>
  <c r="H375" i="5" s="1"/>
  <c r="G377" i="5"/>
  <c r="G375" i="5" s="1"/>
  <c r="F377" i="5"/>
  <c r="E377" i="5"/>
  <c r="D376" i="5"/>
  <c r="A376" i="5"/>
  <c r="F375" i="5"/>
  <c r="D361" i="5"/>
  <c r="A361" i="5"/>
  <c r="D360" i="5"/>
  <c r="A360" i="5"/>
  <c r="D359" i="5"/>
  <c r="A359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H350" i="5"/>
  <c r="H348" i="5" s="1"/>
  <c r="G350" i="5"/>
  <c r="G348" i="5" s="1"/>
  <c r="F350" i="5"/>
  <c r="F348" i="5" s="1"/>
  <c r="E350" i="5"/>
  <c r="E348" i="5" s="1"/>
  <c r="D349" i="5"/>
  <c r="A349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90" i="5" l="1"/>
  <c r="D390" i="5"/>
  <c r="D388" i="5" s="1"/>
  <c r="A377" i="5"/>
  <c r="D377" i="5"/>
  <c r="D375" i="5" s="1"/>
  <c r="E388" i="5"/>
  <c r="A323" i="5"/>
  <c r="E321" i="5"/>
  <c r="A350" i="5"/>
  <c r="E375" i="5"/>
  <c r="D350" i="5"/>
  <c r="D348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4" i="5"/>
  <c r="A374" i="5"/>
  <c r="D373" i="5"/>
  <c r="A373" i="5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H364" i="5"/>
  <c r="H362" i="5" s="1"/>
  <c r="G364" i="5"/>
  <c r="G362" i="5" s="1"/>
  <c r="F364" i="5"/>
  <c r="F362" i="5" s="1"/>
  <c r="E364" i="5"/>
  <c r="E362" i="5" s="1"/>
  <c r="D363" i="5"/>
  <c r="A363" i="5"/>
  <c r="D347" i="5"/>
  <c r="A347" i="5"/>
  <c r="D346" i="5"/>
  <c r="A346" i="5"/>
  <c r="D345" i="5"/>
  <c r="A345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401" i="5" s="1"/>
  <c r="E8" i="5"/>
  <c r="D7" i="5"/>
  <c r="A7" i="5"/>
  <c r="G401" i="5" l="1"/>
  <c r="H401" i="5"/>
  <c r="D177" i="5"/>
  <c r="D175" i="5" s="1"/>
  <c r="D8" i="5"/>
  <c r="D6" i="5" s="1"/>
  <c r="A232" i="5"/>
  <c r="D232" i="5"/>
  <c r="D230" i="5" s="1"/>
  <c r="D34" i="5"/>
  <c r="D32" i="5" s="1"/>
  <c r="D364" i="5"/>
  <c r="D362" i="5" s="1"/>
  <c r="A34" i="5"/>
  <c r="A364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401" i="5" l="1"/>
  <c r="D401" i="5" s="1"/>
</calcChain>
</file>

<file path=xl/sharedStrings.xml><?xml version="1.0" encoding="utf-8"?>
<sst xmlns="http://schemas.openxmlformats.org/spreadsheetml/2006/main" count="439" uniqueCount="87">
  <si>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</si>
  <si>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</si>
  <si>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</si>
  <si>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</si>
  <si>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</si>
  <si>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</si>
  <si>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</si>
  <si>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</si>
  <si>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</si>
  <si>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</si>
  <si>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</si>
  <si>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</si>
  <si>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</si>
  <si>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</si>
  <si>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</si>
  <si>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</si>
  <si>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</si>
  <si>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</si>
  <si>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</si>
  <si>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</si>
  <si>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</si>
  <si>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</si>
  <si>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</si>
  <si>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</si>
  <si>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</si>
  <si>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</si>
  <si>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</si>
  <si>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</si>
  <si>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</si>
  <si>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</si>
  <si>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</si>
  <si>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</si>
  <si>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</si>
  <si>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</si>
  <si>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</si>
  <si>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</si>
  <si>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</si>
  <si>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</si>
  <si>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</si>
  <si>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</si>
  <si>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</si>
  <si>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</si>
  <si>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</si>
  <si>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</si>
  <si>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</si>
  <si>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</si>
  <si>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</si>
  <si>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</si>
  <si>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</si>
  <si>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</si>
  <si>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</si>
  <si>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</si>
  <si>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</si>
  <si>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</si>
  <si>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</si>
  <si>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</si>
  <si>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</si>
  <si>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</si>
  <si>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</si>
  <si>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</si>
  <si>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</si>
  <si>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</si>
  <si>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</si>
  <si>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</si>
  <si>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</si>
  <si>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</si>
  <si>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</si>
  <si>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</si>
  <si>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</si>
  <si>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</si>
  <si>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</si>
  <si>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</si>
  <si>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</si>
  <si>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</si>
  <si>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</si>
  <si>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</si>
  <si>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</si>
  <si>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</si>
  <si>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</si>
  <si>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</si>
  <si>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</si>
  <si>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</si>
  <si>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</si>
  <si>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</si>
  <si>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</si>
  <si>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</si>
  <si>
    <t>გასათავისუფლებელია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</si>
</sst>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  <font>
      <sz val="1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164" fontId="18" fillId="3" borderId="11" xfId="2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 applyProtection="1">
      <alignment horizontal="center" vertical="center" wrapText="1"/>
    </xf>
    <xf numFmtId="164" fontId="19" fillId="3" borderId="5" xfId="1" applyNumberFormat="1" applyFont="1" applyFill="1" applyBorder="1" applyAlignment="1" applyProtection="1">
      <alignment horizontal="center" vertical="center" wrapText="1"/>
    </xf>
    <xf numFmtId="164" fontId="16" fillId="4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center" vertical="center" wrapText="1"/>
    </xf>
    <xf numFmtId="164" fontId="12" fillId="5" borderId="11" xfId="2" applyNumberFormat="1" applyFont="1" applyFill="1" applyBorder="1" applyAlignment="1">
      <alignment horizontal="center" vertical="center" wrapText="1"/>
    </xf>
    <xf numFmtId="164" fontId="12" fillId="5" borderId="2" xfId="1" applyNumberFormat="1" applyFont="1" applyFill="1" applyBorder="1" applyAlignment="1" applyProtection="1">
      <alignment horizontal="center" vertical="center" wrapText="1"/>
    </xf>
    <xf numFmtId="164" fontId="16" fillId="5" borderId="2" xfId="1" applyNumberFormat="1" applyFont="1" applyFill="1" applyBorder="1" applyAlignment="1" applyProtection="1">
      <alignment horizontal="center" vertical="center" wrapText="1"/>
    </xf>
    <xf numFmtId="164" fontId="12" fillId="5" borderId="12" xfId="2" applyNumberFormat="1" applyFont="1" applyFill="1" applyBorder="1" applyAlignment="1">
      <alignment horizontal="center" vertical="center" wrapText="1"/>
    </xf>
    <xf numFmtId="164" fontId="12" fillId="5" borderId="5" xfId="1" applyNumberFormat="1" applyFont="1" applyFill="1" applyBorder="1" applyAlignment="1" applyProtection="1">
      <alignment horizontal="center" vertical="center" wrapText="1"/>
    </xf>
    <xf numFmtId="164" fontId="16" fillId="5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12" fillId="4" borderId="11" xfId="2" applyNumberFormat="1" applyFont="1" applyFill="1" applyBorder="1" applyAlignment="1">
      <alignment horizontal="center" vertical="center" wrapText="1"/>
    </xf>
    <xf numFmtId="164" fontId="12" fillId="4" borderId="2" xfId="1" applyNumberFormat="1" applyFont="1" applyFill="1" applyBorder="1" applyAlignment="1" applyProtection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4"/>
  <sheetViews>
    <sheetView tabSelected="1" view="pageBreakPreview" zoomScaleNormal="100" zoomScaleSheetLayoutView="100" workbookViewId="0">
      <selection activeCell="H14" sqref="H14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6" t="s">
        <v>6</v>
      </c>
      <c r="C1" s="66"/>
      <c r="D1" s="66"/>
      <c r="E1" s="66"/>
      <c r="F1" s="66"/>
      <c r="G1" s="66"/>
      <c r="H1" s="66"/>
    </row>
    <row r="2" spans="1:9" ht="65.25" customHeight="1" x14ac:dyDescent="0.25">
      <c r="B2" s="67" t="s">
        <v>23</v>
      </c>
      <c r="C2" s="67"/>
      <c r="D2" s="67"/>
      <c r="E2" s="67"/>
      <c r="F2" s="67"/>
      <c r="G2" s="67"/>
      <c r="H2" s="67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70">
        <f t="shared" ref="D6:H6" si="0">D8+D16+D17+D18</f>
        <v>9020840</v>
      </c>
      <c r="E6" s="41">
        <f t="shared" si="0"/>
        <v>0</v>
      </c>
      <c r="F6" s="41">
        <f t="shared" si="0"/>
        <v>0</v>
      </c>
      <c r="G6" s="41">
        <f t="shared" si="0"/>
        <v>533650</v>
      </c>
      <c r="H6" s="42">
        <f t="shared" si="0"/>
        <v>8487190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71">
        <f t="shared" ref="D8:H8" si="2">SUM(D9:D15)</f>
        <v>9020840</v>
      </c>
      <c r="E8" s="23">
        <f t="shared" si="2"/>
        <v>0</v>
      </c>
      <c r="F8" s="23">
        <f t="shared" si="2"/>
        <v>0</v>
      </c>
      <c r="G8" s="23">
        <f t="shared" si="2"/>
        <v>533650</v>
      </c>
      <c r="H8" s="24">
        <f t="shared" si="2"/>
        <v>8487190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59">
        <f t="shared" si="3"/>
        <v>9020840</v>
      </c>
      <c r="E14" s="26"/>
      <c r="F14" s="26"/>
      <c r="G14" s="62">
        <v>533650</v>
      </c>
      <c r="H14" s="62">
        <v>8487190</v>
      </c>
    </row>
    <row r="15" spans="1:9" s="7" customFormat="1" ht="17.25" hidden="1" customHeight="1" x14ac:dyDescent="0.2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52">
        <f t="shared" ref="D19:H19" si="4">D21+D29+D30+D31</f>
        <v>-124010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-124010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50">
        <f t="shared" si="7"/>
        <v>-124010</v>
      </c>
      <c r="E23" s="26"/>
      <c r="F23" s="26"/>
      <c r="G23" s="26"/>
      <c r="H23" s="53">
        <v>-124010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54">
        <f t="shared" ref="D58:H58" si="16">D60+D68+D69+D70</f>
        <v>-170000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-170000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50">
        <f t="shared" si="19"/>
        <v>-170000</v>
      </c>
      <c r="E62" s="26"/>
      <c r="F62" s="26"/>
      <c r="G62" s="26"/>
      <c r="H62" s="53">
        <v>-170000</v>
      </c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-395820</v>
      </c>
      <c r="E162" s="41">
        <f t="shared" si="48"/>
        <v>0</v>
      </c>
      <c r="F162" s="41">
        <f t="shared" si="48"/>
        <v>0</v>
      </c>
      <c r="G162" s="41">
        <f t="shared" si="48"/>
        <v>-1500</v>
      </c>
      <c r="H162" s="42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50">
        <f t="shared" si="51"/>
        <v>-24000</v>
      </c>
      <c r="E166" s="26"/>
      <c r="F166" s="26"/>
      <c r="G166" s="26">
        <v>-1500</v>
      </c>
      <c r="H166" s="2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50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50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50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50">
        <f t="shared" si="51"/>
        <v>-371820</v>
      </c>
      <c r="E170" s="26"/>
      <c r="F170" s="26"/>
      <c r="G170" s="26"/>
      <c r="H170" s="27">
        <v>-371820</v>
      </c>
    </row>
    <row r="171" spans="1:9" s="7" customFormat="1" ht="17.25" hidden="1" customHeight="1" x14ac:dyDescent="0.2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7" customHeight="1" thickTop="1" thickBot="1" x14ac:dyDescent="0.25">
      <c r="A175" s="5"/>
      <c r="B175" s="43" t="s">
        <v>28</v>
      </c>
      <c r="C175" s="17" t="s">
        <v>35</v>
      </c>
      <c r="D175" s="52">
        <f t="shared" ref="D175:H175" si="52">D177+D185+D186+D187</f>
        <v>2130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2130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50">
        <f t="shared" si="55"/>
        <v>2130</v>
      </c>
      <c r="E179" s="26"/>
      <c r="F179" s="26"/>
      <c r="G179" s="26"/>
      <c r="H179" s="53">
        <v>2130</v>
      </c>
    </row>
    <row r="180" spans="1:9" s="7" customFormat="1" ht="17.25" hidden="1" customHeight="1" x14ac:dyDescent="0.2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52">
        <f t="shared" ref="D188:H188" si="56">D190+D199+D200+D201</f>
        <v>-998900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-998900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50">
        <f t="shared" si="59"/>
        <v>-998900</v>
      </c>
      <c r="E196" s="26"/>
      <c r="F196" s="26"/>
      <c r="G196" s="26"/>
      <c r="H196" s="27">
        <v>-998900</v>
      </c>
    </row>
    <row r="197" spans="1:9" s="7" customFormat="1" ht="17.25" hidden="1" customHeight="1" x14ac:dyDescent="0.2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11" s="7" customFormat="1" ht="17.25" hidden="1" customHeight="1" x14ac:dyDescent="0.2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11" ht="16.5" hidden="1" customHeight="1" x14ac:dyDescent="0.2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11" s="7" customFormat="1" ht="17.25" hidden="1" customHeight="1" x14ac:dyDescent="0.2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11" s="7" customFormat="1" ht="39" hidden="1" customHeight="1" x14ac:dyDescent="0.2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11" s="7" customFormat="1" ht="19.5" hidden="1" customHeight="1" x14ac:dyDescent="0.2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11" s="7" customFormat="1" ht="17.25" hidden="1" customHeight="1" x14ac:dyDescent="0.2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11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11" ht="40.5" customHeight="1" thickTop="1" thickBot="1" x14ac:dyDescent="0.25">
      <c r="A216" s="5"/>
      <c r="B216" s="43" t="s">
        <v>61</v>
      </c>
      <c r="C216" s="17" t="s">
        <v>62</v>
      </c>
      <c r="D216" s="60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-169000</v>
      </c>
      <c r="H216" s="63">
        <f t="shared" si="64"/>
        <v>-3768400</v>
      </c>
      <c r="K216" s="27">
        <v>-586150</v>
      </c>
    </row>
    <row r="217" spans="1:11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  <c r="K217" s="27">
        <v>-3351250</v>
      </c>
    </row>
    <row r="218" spans="1:11" ht="19.5" customHeight="1" thickTop="1" x14ac:dyDescent="0.2">
      <c r="A218" s="5" t="str">
        <f t="shared" si="65"/>
        <v>a</v>
      </c>
      <c r="B218" s="21"/>
      <c r="C218" s="22" t="s">
        <v>2</v>
      </c>
      <c r="D218" s="61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-169000</v>
      </c>
      <c r="H218" s="64">
        <f t="shared" si="66"/>
        <v>-3768400</v>
      </c>
      <c r="K218" s="27">
        <v>-3351250</v>
      </c>
    </row>
    <row r="219" spans="1:11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11" s="7" customFormat="1" ht="20.25" customHeight="1" x14ac:dyDescent="0.2">
      <c r="A220" s="6" t="str">
        <f t="shared" si="65"/>
        <v>a</v>
      </c>
      <c r="B220" s="21"/>
      <c r="C220" s="28" t="s">
        <v>3</v>
      </c>
      <c r="D220" s="62">
        <f t="shared" si="67"/>
        <v>-883450</v>
      </c>
      <c r="E220" s="26"/>
      <c r="F220" s="26"/>
      <c r="G220" s="62">
        <v>-169000</v>
      </c>
      <c r="H220" s="65">
        <v>-714450</v>
      </c>
      <c r="I220" s="7">
        <v>878900</v>
      </c>
    </row>
    <row r="221" spans="1:11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11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11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11" ht="16.5" customHeight="1" thickBot="1" x14ac:dyDescent="0.25">
      <c r="A224" s="5" t="str">
        <f t="shared" si="65"/>
        <v>a</v>
      </c>
      <c r="B224" s="21"/>
      <c r="C224" s="25" t="s">
        <v>4</v>
      </c>
      <c r="D224" s="62">
        <f t="shared" si="67"/>
        <v>-3053950</v>
      </c>
      <c r="E224" s="26"/>
      <c r="F224" s="26"/>
      <c r="G224" s="26"/>
      <c r="H224" s="65">
        <v>-3053950</v>
      </c>
      <c r="I224" s="49">
        <v>2472350</v>
      </c>
    </row>
    <row r="225" spans="1:9" s="7" customFormat="1" ht="17.25" hidden="1" customHeight="1" x14ac:dyDescent="0.2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52">
        <f t="shared" ref="D243:H243" si="72">D245+D253+D254+D255</f>
        <v>-219900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-219900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-219900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-219900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50">
        <f t="shared" si="75"/>
        <v>-219900</v>
      </c>
      <c r="E251" s="26"/>
      <c r="F251" s="26"/>
      <c r="G251" s="26"/>
      <c r="H251" s="27">
        <v>-219900</v>
      </c>
    </row>
    <row r="252" spans="1:12" s="7" customFormat="1" ht="17.25" hidden="1" customHeight="1" x14ac:dyDescent="0.2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52">
        <f t="shared" ref="D269:H269" si="80">D271+D279+D280+D281</f>
        <v>3074900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3074900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3074900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3074900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50">
        <f t="shared" si="83"/>
        <v>3074900</v>
      </c>
      <c r="E277" s="26"/>
      <c r="F277" s="26"/>
      <c r="G277" s="26"/>
      <c r="H277" s="53">
        <v>3074900</v>
      </c>
    </row>
    <row r="278" spans="1:12" s="7" customFormat="1" ht="17.25" hidden="1" customHeight="1" x14ac:dyDescent="0.2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52">
        <f t="shared" ref="D295:H295" si="88">D297+D305+D306+D307</f>
        <v>-107190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-107190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-107190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-107190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50">
        <f t="shared" si="91"/>
        <v>-107190</v>
      </c>
      <c r="E303" s="26"/>
      <c r="F303" s="26"/>
      <c r="G303" s="26"/>
      <c r="H303" s="27">
        <v>-107190</v>
      </c>
      <c r="I303" s="46"/>
      <c r="J303" s="47"/>
      <c r="K303" s="48"/>
    </row>
    <row r="304" spans="1:11" s="7" customFormat="1" ht="17.25" hidden="1" customHeight="1" x14ac:dyDescent="0.2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51">
        <v>-224400</v>
      </c>
    </row>
    <row r="317" spans="1:9" s="7" customFormat="1" ht="17.25" hidden="1" customHeight="1" x14ac:dyDescent="0.2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54">
        <f t="shared" ref="D334:H334" si="100">D336+D345+D346+D347</f>
        <v>-67950</v>
      </c>
      <c r="E334" s="41">
        <f t="shared" si="100"/>
        <v>0</v>
      </c>
      <c r="F334" s="41">
        <f t="shared" si="100"/>
        <v>0</v>
      </c>
      <c r="G334" s="41">
        <f t="shared" si="100"/>
        <v>-6150</v>
      </c>
      <c r="H334" s="42">
        <f t="shared" si="100"/>
        <v>-61800</v>
      </c>
    </row>
    <row r="335" spans="1:9" s="7" customFormat="1" ht="17.25" hidden="1" customHeight="1" thickTop="1" x14ac:dyDescent="0.2">
      <c r="A335" s="6" t="str">
        <f t="shared" ref="A335:A347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-6150</v>
      </c>
      <c r="H336" s="24">
        <f t="shared" si="102"/>
        <v>-61800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7" si="103">SUM(E337:H337)</f>
        <v>0</v>
      </c>
      <c r="E337" s="26"/>
      <c r="F337" s="26"/>
      <c r="G337" s="26"/>
      <c r="H337" s="27"/>
    </row>
    <row r="338" spans="1:9" s="7" customFormat="1" ht="20.25" customHeight="1" x14ac:dyDescent="0.2">
      <c r="A338" s="6" t="str">
        <f t="shared" si="101"/>
        <v>a</v>
      </c>
      <c r="B338" s="21"/>
      <c r="C338" s="28" t="s">
        <v>3</v>
      </c>
      <c r="D338" s="59">
        <f t="shared" si="103"/>
        <v>-2000</v>
      </c>
      <c r="E338" s="26"/>
      <c r="F338" s="26"/>
      <c r="G338" s="26"/>
      <c r="H338" s="57">
        <v>-2000</v>
      </c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x14ac:dyDescent="0.2">
      <c r="A342" s="5" t="str">
        <f t="shared" si="101"/>
        <v>a</v>
      </c>
      <c r="B342" s="21"/>
      <c r="C342" s="25" t="s">
        <v>4</v>
      </c>
      <c r="D342" s="59">
        <f t="shared" si="103"/>
        <v>-59800</v>
      </c>
      <c r="E342" s="26"/>
      <c r="F342" s="26"/>
      <c r="G342" s="26"/>
      <c r="H342" s="57">
        <v>-59800</v>
      </c>
    </row>
    <row r="343" spans="1:9" s="7" customFormat="1" ht="17.25" customHeight="1" x14ac:dyDescent="0.2">
      <c r="A343" s="6" t="str">
        <f t="shared" si="101"/>
        <v>a</v>
      </c>
      <c r="B343" s="21"/>
      <c r="C343" s="25" t="s">
        <v>19</v>
      </c>
      <c r="D343" s="50">
        <f t="shared" si="103"/>
        <v>-6150</v>
      </c>
      <c r="E343" s="26"/>
      <c r="F343" s="26"/>
      <c r="G343" s="26">
        <v>-6150</v>
      </c>
      <c r="H343" s="58"/>
    </row>
    <row r="344" spans="1:9" s="7" customFormat="1" ht="30.75" customHeight="1" thickBot="1" x14ac:dyDescent="0.25">
      <c r="A344" s="6"/>
      <c r="B344" s="21"/>
      <c r="C344" s="25" t="s">
        <v>46</v>
      </c>
      <c r="D344" s="50">
        <f t="shared" si="103"/>
        <v>-6150</v>
      </c>
      <c r="E344" s="26"/>
      <c r="F344" s="26"/>
      <c r="G344" s="53">
        <v>-6150</v>
      </c>
      <c r="H344" s="58"/>
    </row>
    <row r="345" spans="1:9" s="7" customFormat="1" ht="19.5" hidden="1" customHeight="1" x14ac:dyDescent="0.2">
      <c r="A345" s="6" t="str">
        <f t="shared" si="101"/>
        <v>b</v>
      </c>
      <c r="B345" s="21"/>
      <c r="C345" s="22" t="s">
        <v>5</v>
      </c>
      <c r="D345" s="23">
        <f t="shared" si="103"/>
        <v>0</v>
      </c>
      <c r="E345" s="23"/>
      <c r="F345" s="23"/>
      <c r="G345" s="23"/>
      <c r="H345" s="24"/>
    </row>
    <row r="346" spans="1:9" s="7" customFormat="1" ht="17.25" hidden="1" customHeight="1" x14ac:dyDescent="0.2">
      <c r="A346" s="6" t="str">
        <f t="shared" si="101"/>
        <v>b</v>
      </c>
      <c r="B346" s="21"/>
      <c r="C346" s="29" t="s">
        <v>20</v>
      </c>
      <c r="D346" s="23">
        <f t="shared" si="103"/>
        <v>0</v>
      </c>
      <c r="E346" s="26"/>
      <c r="F346" s="26"/>
      <c r="G346" s="26"/>
      <c r="H346" s="27"/>
    </row>
    <row r="347" spans="1:9" s="7" customFormat="1" ht="17.25" hidden="1" customHeight="1" thickBot="1" x14ac:dyDescent="0.25">
      <c r="A347" s="6" t="str">
        <f t="shared" si="101"/>
        <v>b</v>
      </c>
      <c r="B347" s="44"/>
      <c r="C347" s="30" t="s">
        <v>21</v>
      </c>
      <c r="D347" s="31">
        <f t="shared" si="103"/>
        <v>0</v>
      </c>
      <c r="E347" s="32"/>
      <c r="F347" s="32"/>
      <c r="G347" s="32"/>
      <c r="H347" s="33"/>
    </row>
    <row r="348" spans="1:9" ht="57.75" customHeight="1" thickTop="1" thickBot="1" x14ac:dyDescent="0.25">
      <c r="A348" s="5"/>
      <c r="B348" s="43" t="s">
        <v>72</v>
      </c>
      <c r="C348" s="17" t="s">
        <v>73</v>
      </c>
      <c r="D348" s="41">
        <f t="shared" ref="D348:H348" si="104">D350+D359+D360+D361</f>
        <v>590050</v>
      </c>
      <c r="E348" s="41">
        <f t="shared" si="104"/>
        <v>0</v>
      </c>
      <c r="F348" s="41">
        <f t="shared" si="104"/>
        <v>0</v>
      </c>
      <c r="G348" s="41">
        <f t="shared" si="104"/>
        <v>0</v>
      </c>
      <c r="H348" s="42">
        <f t="shared" si="104"/>
        <v>590050</v>
      </c>
    </row>
    <row r="349" spans="1:9" s="7" customFormat="1" ht="17.25" hidden="1" customHeight="1" thickTop="1" x14ac:dyDescent="0.2">
      <c r="A349" s="6" t="str">
        <f t="shared" ref="A349:A361" si="105">IF(OR(E349&lt;&gt;0,F349&lt;&gt;0,G349&lt;&gt;0,H349&lt;&gt;0),"a","b")</f>
        <v>b</v>
      </c>
      <c r="B349" s="21"/>
      <c r="C349" s="18" t="s">
        <v>14</v>
      </c>
      <c r="D349" s="19">
        <f>SUM(E349:H349)</f>
        <v>0</v>
      </c>
      <c r="E349" s="19"/>
      <c r="F349" s="19"/>
      <c r="G349" s="19"/>
      <c r="H349" s="20"/>
    </row>
    <row r="350" spans="1:9" ht="19.5" customHeight="1" thickTop="1" x14ac:dyDescent="0.2">
      <c r="A350" s="5" t="str">
        <f t="shared" si="105"/>
        <v>a</v>
      </c>
      <c r="B350" s="21"/>
      <c r="C350" s="22" t="s">
        <v>2</v>
      </c>
      <c r="D350" s="23">
        <f t="shared" ref="D350:H350" si="106">SUM(D351:D357)</f>
        <v>590050</v>
      </c>
      <c r="E350" s="23">
        <f t="shared" si="106"/>
        <v>0</v>
      </c>
      <c r="F350" s="23">
        <f t="shared" si="106"/>
        <v>0</v>
      </c>
      <c r="G350" s="23">
        <f t="shared" si="106"/>
        <v>0</v>
      </c>
      <c r="H350" s="24">
        <f t="shared" si="106"/>
        <v>590050</v>
      </c>
    </row>
    <row r="351" spans="1:9" s="7" customFormat="1" ht="17.25" hidden="1" customHeight="1" x14ac:dyDescent="0.2">
      <c r="A351" s="6" t="str">
        <f t="shared" si="105"/>
        <v>b</v>
      </c>
      <c r="B351" s="21"/>
      <c r="C351" s="25" t="s">
        <v>15</v>
      </c>
      <c r="D351" s="26">
        <f t="shared" ref="D351:D361" si="107">SUM(E351:H351)</f>
        <v>0</v>
      </c>
      <c r="E351" s="26"/>
      <c r="F351" s="26"/>
      <c r="G351" s="26"/>
      <c r="H351" s="27"/>
    </row>
    <row r="352" spans="1:9" s="7" customFormat="1" ht="20.25" hidden="1" customHeight="1" x14ac:dyDescent="0.2">
      <c r="A352" s="6" t="str">
        <f t="shared" si="105"/>
        <v>b</v>
      </c>
      <c r="B352" s="21"/>
      <c r="C352" s="28" t="s">
        <v>3</v>
      </c>
      <c r="D352" s="26">
        <f t="shared" si="107"/>
        <v>0</v>
      </c>
      <c r="E352" s="26"/>
      <c r="F352" s="26"/>
      <c r="G352" s="26"/>
      <c r="H352" s="27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16</v>
      </c>
      <c r="D353" s="26">
        <f t="shared" si="107"/>
        <v>0</v>
      </c>
      <c r="E353" s="26"/>
      <c r="F353" s="26"/>
      <c r="G353" s="26"/>
      <c r="H353" s="27"/>
      <c r="I353" s="8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17</v>
      </c>
      <c r="D354" s="26">
        <f t="shared" si="107"/>
        <v>0</v>
      </c>
      <c r="E354" s="26"/>
      <c r="F354" s="26"/>
      <c r="G354" s="26"/>
      <c r="H354" s="27"/>
    </row>
    <row r="355" spans="1:9" s="7" customFormat="1" ht="17.25" hidden="1" customHeight="1" x14ac:dyDescent="0.2">
      <c r="A355" s="6" t="str">
        <f t="shared" si="105"/>
        <v>b</v>
      </c>
      <c r="B355" s="21"/>
      <c r="C355" s="25" t="s">
        <v>18</v>
      </c>
      <c r="D355" s="26">
        <f t="shared" si="107"/>
        <v>0</v>
      </c>
      <c r="E355" s="26"/>
      <c r="F355" s="26"/>
      <c r="G355" s="26"/>
      <c r="H355" s="27"/>
    </row>
    <row r="356" spans="1:9" ht="16.5" hidden="1" customHeight="1" x14ac:dyDescent="0.2">
      <c r="A356" s="5" t="str">
        <f t="shared" si="105"/>
        <v>b</v>
      </c>
      <c r="B356" s="21"/>
      <c r="C356" s="25" t="s">
        <v>4</v>
      </c>
      <c r="D356" s="26">
        <f t="shared" si="107"/>
        <v>0</v>
      </c>
      <c r="E356" s="26"/>
      <c r="F356" s="26"/>
      <c r="G356" s="26"/>
      <c r="H356" s="27"/>
    </row>
    <row r="357" spans="1:9" s="7" customFormat="1" ht="17.25" customHeight="1" x14ac:dyDescent="0.2">
      <c r="A357" s="6" t="str">
        <f t="shared" si="105"/>
        <v>a</v>
      </c>
      <c r="B357" s="21"/>
      <c r="C357" s="25" t="s">
        <v>19</v>
      </c>
      <c r="D357" s="26">
        <f t="shared" si="107"/>
        <v>590050</v>
      </c>
      <c r="E357" s="26"/>
      <c r="F357" s="26"/>
      <c r="G357" s="26"/>
      <c r="H357" s="27">
        <v>590050</v>
      </c>
    </row>
    <row r="358" spans="1:9" s="7" customFormat="1" ht="34.5" customHeight="1" thickBot="1" x14ac:dyDescent="0.25">
      <c r="A358" s="6" t="str">
        <f t="shared" si="105"/>
        <v>a</v>
      </c>
      <c r="B358" s="21"/>
      <c r="C358" s="25" t="s">
        <v>46</v>
      </c>
      <c r="D358" s="26">
        <f t="shared" si="107"/>
        <v>590050</v>
      </c>
      <c r="E358" s="26"/>
      <c r="F358" s="26"/>
      <c r="G358" s="26"/>
      <c r="H358" s="27">
        <v>590050</v>
      </c>
    </row>
    <row r="359" spans="1:9" s="7" customFormat="1" ht="19.5" hidden="1" customHeight="1" x14ac:dyDescent="0.2">
      <c r="A359" s="6" t="str">
        <f t="shared" si="105"/>
        <v>b</v>
      </c>
      <c r="B359" s="21"/>
      <c r="C359" s="22" t="s">
        <v>5</v>
      </c>
      <c r="D359" s="23">
        <f t="shared" si="107"/>
        <v>0</v>
      </c>
      <c r="E359" s="23"/>
      <c r="F359" s="23"/>
      <c r="G359" s="23"/>
      <c r="H359" s="24"/>
    </row>
    <row r="360" spans="1:9" s="7" customFormat="1" ht="17.25" hidden="1" customHeight="1" x14ac:dyDescent="0.2">
      <c r="A360" s="6" t="str">
        <f t="shared" si="105"/>
        <v>b</v>
      </c>
      <c r="B360" s="21"/>
      <c r="C360" s="29" t="s">
        <v>20</v>
      </c>
      <c r="D360" s="23">
        <f t="shared" si="107"/>
        <v>0</v>
      </c>
      <c r="E360" s="26"/>
      <c r="F360" s="26"/>
      <c r="G360" s="26"/>
      <c r="H360" s="27"/>
    </row>
    <row r="361" spans="1:9" s="7" customFormat="1" ht="17.25" hidden="1" customHeight="1" thickBot="1" x14ac:dyDescent="0.25">
      <c r="A361" s="6" t="str">
        <f t="shared" si="105"/>
        <v>b</v>
      </c>
      <c r="B361" s="44"/>
      <c r="C361" s="30" t="s">
        <v>21</v>
      </c>
      <c r="D361" s="31">
        <f t="shared" si="107"/>
        <v>0</v>
      </c>
      <c r="E361" s="32"/>
      <c r="F361" s="32"/>
      <c r="G361" s="32"/>
      <c r="H361" s="33"/>
    </row>
    <row r="362" spans="1:9" ht="45" customHeight="1" thickTop="1" thickBot="1" x14ac:dyDescent="0.25">
      <c r="A362" s="5"/>
      <c r="B362" s="43" t="s">
        <v>74</v>
      </c>
      <c r="C362" s="17" t="s">
        <v>75</v>
      </c>
      <c r="D362" s="41">
        <f t="shared" ref="D362:H362" si="108">D364+D372+D373+D374</f>
        <v>1874000</v>
      </c>
      <c r="E362" s="41">
        <f t="shared" si="108"/>
        <v>0</v>
      </c>
      <c r="F362" s="41">
        <f t="shared" si="108"/>
        <v>0</v>
      </c>
      <c r="G362" s="41">
        <f t="shared" si="108"/>
        <v>0</v>
      </c>
      <c r="H362" s="42">
        <f t="shared" si="108"/>
        <v>1874000</v>
      </c>
    </row>
    <row r="363" spans="1:9" s="7" customFormat="1" ht="17.25" hidden="1" customHeight="1" thickTop="1" x14ac:dyDescent="0.2">
      <c r="A363" s="6" t="str">
        <f t="shared" ref="A363:A374" si="109">IF(OR(E363&lt;&gt;0,F363&lt;&gt;0,G363&lt;&gt;0,H363&lt;&gt;0),"a","b")</f>
        <v>b</v>
      </c>
      <c r="B363" s="21"/>
      <c r="C363" s="18" t="s">
        <v>14</v>
      </c>
      <c r="D363" s="19">
        <f>SUM(E363:H363)</f>
        <v>0</v>
      </c>
      <c r="E363" s="19"/>
      <c r="F363" s="19"/>
      <c r="G363" s="19"/>
      <c r="H363" s="20"/>
    </row>
    <row r="364" spans="1:9" ht="19.5" customHeight="1" thickTop="1" x14ac:dyDescent="0.2">
      <c r="A364" s="5" t="str">
        <f t="shared" si="109"/>
        <v>a</v>
      </c>
      <c r="B364" s="21"/>
      <c r="C364" s="22" t="s">
        <v>2</v>
      </c>
      <c r="D364" s="23">
        <f t="shared" ref="D364:H364" si="110">SUM(D365:D371)</f>
        <v>1874000</v>
      </c>
      <c r="E364" s="23">
        <f t="shared" si="110"/>
        <v>0</v>
      </c>
      <c r="F364" s="23">
        <f t="shared" si="110"/>
        <v>0</v>
      </c>
      <c r="G364" s="23">
        <f t="shared" si="110"/>
        <v>0</v>
      </c>
      <c r="H364" s="24">
        <f t="shared" si="110"/>
        <v>1874000</v>
      </c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15</v>
      </c>
      <c r="D365" s="26">
        <f t="shared" ref="D365:D374" si="111">SUM(E365:H365)</f>
        <v>0</v>
      </c>
      <c r="E365" s="26"/>
      <c r="F365" s="26"/>
      <c r="G365" s="26"/>
      <c r="H365" s="27"/>
    </row>
    <row r="366" spans="1:9" s="7" customFormat="1" ht="20.25" hidden="1" customHeight="1" x14ac:dyDescent="0.2">
      <c r="A366" s="6" t="str">
        <f t="shared" si="109"/>
        <v>b</v>
      </c>
      <c r="B366" s="21"/>
      <c r="C366" s="28" t="s">
        <v>3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16</v>
      </c>
      <c r="D367" s="26">
        <f t="shared" si="111"/>
        <v>0</v>
      </c>
      <c r="E367" s="26"/>
      <c r="F367" s="26"/>
      <c r="G367" s="26"/>
      <c r="H367" s="27"/>
      <c r="I367" s="8"/>
    </row>
    <row r="368" spans="1:9" s="7" customFormat="1" ht="17.25" hidden="1" customHeight="1" x14ac:dyDescent="0.2">
      <c r="A368" s="6" t="str">
        <f t="shared" si="109"/>
        <v>b</v>
      </c>
      <c r="B368" s="21"/>
      <c r="C368" s="25" t="s">
        <v>17</v>
      </c>
      <c r="D368" s="26">
        <f t="shared" si="111"/>
        <v>0</v>
      </c>
      <c r="E368" s="26"/>
      <c r="F368" s="26"/>
      <c r="G368" s="26"/>
      <c r="H368" s="27"/>
    </row>
    <row r="369" spans="1:10" s="7" customFormat="1" ht="17.25" hidden="1" customHeight="1" x14ac:dyDescent="0.2">
      <c r="A369" s="6" t="str">
        <f t="shared" si="109"/>
        <v>b</v>
      </c>
      <c r="B369" s="21"/>
      <c r="C369" s="25" t="s">
        <v>18</v>
      </c>
      <c r="D369" s="26">
        <f t="shared" si="111"/>
        <v>0</v>
      </c>
      <c r="E369" s="26"/>
      <c r="F369" s="26"/>
      <c r="G369" s="26"/>
      <c r="H369" s="27"/>
    </row>
    <row r="370" spans="1:10" ht="16.5" customHeight="1" thickBot="1" x14ac:dyDescent="0.25">
      <c r="A370" s="5" t="str">
        <f t="shared" si="109"/>
        <v>a</v>
      </c>
      <c r="B370" s="21"/>
      <c r="C370" s="25" t="s">
        <v>4</v>
      </c>
      <c r="D370" s="26">
        <f t="shared" si="111"/>
        <v>1874000</v>
      </c>
      <c r="E370" s="26"/>
      <c r="F370" s="26"/>
      <c r="G370" s="26"/>
      <c r="H370" s="27">
        <v>1874000</v>
      </c>
    </row>
    <row r="371" spans="1:10" s="7" customFormat="1" ht="17.25" hidden="1" customHeight="1" x14ac:dyDescent="0.2">
      <c r="A371" s="6" t="str">
        <f t="shared" si="109"/>
        <v>b</v>
      </c>
      <c r="B371" s="21"/>
      <c r="C371" s="25" t="s">
        <v>19</v>
      </c>
      <c r="D371" s="26">
        <f t="shared" si="111"/>
        <v>0</v>
      </c>
      <c r="E371" s="26"/>
      <c r="F371" s="26"/>
      <c r="G371" s="26"/>
      <c r="H371" s="27"/>
    </row>
    <row r="372" spans="1:10" s="7" customFormat="1" ht="19.5" hidden="1" customHeight="1" x14ac:dyDescent="0.2">
      <c r="A372" s="6" t="str">
        <f t="shared" si="109"/>
        <v>b</v>
      </c>
      <c r="B372" s="21"/>
      <c r="C372" s="22" t="s">
        <v>5</v>
      </c>
      <c r="D372" s="23">
        <f t="shared" si="111"/>
        <v>0</v>
      </c>
      <c r="E372" s="23"/>
      <c r="F372" s="23"/>
      <c r="G372" s="23"/>
      <c r="H372" s="24"/>
    </row>
    <row r="373" spans="1:10" s="7" customFormat="1" ht="17.25" hidden="1" customHeight="1" x14ac:dyDescent="0.2">
      <c r="A373" s="6" t="str">
        <f t="shared" si="109"/>
        <v>b</v>
      </c>
      <c r="B373" s="21"/>
      <c r="C373" s="29" t="s">
        <v>20</v>
      </c>
      <c r="D373" s="23">
        <f t="shared" si="111"/>
        <v>0</v>
      </c>
      <c r="E373" s="26"/>
      <c r="F373" s="26"/>
      <c r="G373" s="26"/>
      <c r="H373" s="27"/>
    </row>
    <row r="374" spans="1:10" s="7" customFormat="1" ht="17.25" hidden="1" customHeight="1" thickBot="1" x14ac:dyDescent="0.25">
      <c r="A374" s="6" t="str">
        <f t="shared" si="109"/>
        <v>b</v>
      </c>
      <c r="B374" s="44"/>
      <c r="C374" s="30" t="s">
        <v>21</v>
      </c>
      <c r="D374" s="31">
        <f t="shared" si="111"/>
        <v>0</v>
      </c>
      <c r="E374" s="32"/>
      <c r="F374" s="32"/>
      <c r="G374" s="32"/>
      <c r="H374" s="33"/>
    </row>
    <row r="375" spans="1:10" ht="45" customHeight="1" thickTop="1" thickBot="1" x14ac:dyDescent="0.25">
      <c r="A375" s="5"/>
      <c r="B375" s="43" t="s">
        <v>76</v>
      </c>
      <c r="C375" s="17" t="s">
        <v>77</v>
      </c>
      <c r="D375" s="54">
        <f t="shared" ref="D375:H375" si="112">D377+D385+D386+D387</f>
        <v>-300000</v>
      </c>
      <c r="E375" s="41">
        <f t="shared" si="112"/>
        <v>0</v>
      </c>
      <c r="F375" s="41">
        <f t="shared" si="112"/>
        <v>0</v>
      </c>
      <c r="G375" s="41">
        <f t="shared" si="112"/>
        <v>0</v>
      </c>
      <c r="H375" s="42">
        <f t="shared" si="112"/>
        <v>-300000</v>
      </c>
    </row>
    <row r="376" spans="1:10" s="7" customFormat="1" ht="17.25" hidden="1" customHeight="1" thickTop="1" x14ac:dyDescent="0.2">
      <c r="A376" s="6" t="str">
        <f t="shared" ref="A376:A387" si="113">IF(OR(E376&lt;&gt;0,F376&lt;&gt;0,G376&lt;&gt;0,H376&lt;&gt;0),"a","b")</f>
        <v>b</v>
      </c>
      <c r="B376" s="21"/>
      <c r="C376" s="18" t="s">
        <v>14</v>
      </c>
      <c r="D376" s="19">
        <f>SUM(E376:H376)</f>
        <v>0</v>
      </c>
      <c r="E376" s="19"/>
      <c r="F376" s="19"/>
      <c r="G376" s="19"/>
      <c r="H376" s="20"/>
    </row>
    <row r="377" spans="1:10" ht="19.5" customHeight="1" thickTop="1" x14ac:dyDescent="0.2">
      <c r="A377" s="5" t="str">
        <f t="shared" si="113"/>
        <v>a</v>
      </c>
      <c r="B377" s="21"/>
      <c r="C377" s="22" t="s">
        <v>2</v>
      </c>
      <c r="D377" s="23">
        <f t="shared" ref="D377:H377" si="114">SUM(D378:D384)</f>
        <v>-300000</v>
      </c>
      <c r="E377" s="23">
        <f t="shared" si="114"/>
        <v>0</v>
      </c>
      <c r="F377" s="23">
        <f t="shared" si="114"/>
        <v>0</v>
      </c>
      <c r="G377" s="23">
        <f t="shared" si="114"/>
        <v>0</v>
      </c>
      <c r="H377" s="55">
        <f t="shared" si="114"/>
        <v>-300000</v>
      </c>
    </row>
    <row r="378" spans="1:10" s="7" customFormat="1" ht="17.25" hidden="1" customHeight="1" x14ac:dyDescent="0.2">
      <c r="A378" s="6" t="str">
        <f t="shared" si="113"/>
        <v>b</v>
      </c>
      <c r="B378" s="21"/>
      <c r="C378" s="25" t="s">
        <v>15</v>
      </c>
      <c r="D378" s="26">
        <f t="shared" ref="D378:D387" si="115">SUM(E378:H378)</f>
        <v>0</v>
      </c>
      <c r="E378" s="26"/>
      <c r="F378" s="26"/>
      <c r="G378" s="26"/>
      <c r="H378" s="27"/>
    </row>
    <row r="379" spans="1:10" s="7" customFormat="1" ht="20.25" customHeight="1" thickBot="1" x14ac:dyDescent="0.25">
      <c r="A379" s="6" t="str">
        <f t="shared" si="113"/>
        <v>a</v>
      </c>
      <c r="B379" s="21"/>
      <c r="C379" s="28" t="s">
        <v>3</v>
      </c>
      <c r="D379" s="50">
        <f t="shared" si="115"/>
        <v>-300000</v>
      </c>
      <c r="E379" s="26"/>
      <c r="F379" s="26"/>
      <c r="G379" s="26"/>
      <c r="H379" s="56">
        <v>-300000</v>
      </c>
      <c r="I379" s="7" t="s">
        <v>86</v>
      </c>
      <c r="J379" s="7">
        <v>50700</v>
      </c>
    </row>
    <row r="380" spans="1:10" s="7" customFormat="1" ht="17.25" hidden="1" customHeight="1" x14ac:dyDescent="0.2">
      <c r="A380" s="6" t="str">
        <f t="shared" si="113"/>
        <v>b</v>
      </c>
      <c r="B380" s="21"/>
      <c r="C380" s="25" t="s">
        <v>16</v>
      </c>
      <c r="D380" s="26">
        <f t="shared" si="115"/>
        <v>0</v>
      </c>
      <c r="E380" s="26"/>
      <c r="F380" s="26"/>
      <c r="G380" s="26"/>
      <c r="H380" s="27"/>
      <c r="I380" s="8"/>
    </row>
    <row r="381" spans="1:10" s="7" customFormat="1" ht="17.25" hidden="1" customHeight="1" x14ac:dyDescent="0.2">
      <c r="A381" s="6" t="str">
        <f t="shared" si="113"/>
        <v>b</v>
      </c>
      <c r="B381" s="21"/>
      <c r="C381" s="25" t="s">
        <v>17</v>
      </c>
      <c r="D381" s="26">
        <f t="shared" si="115"/>
        <v>0</v>
      </c>
      <c r="E381" s="26"/>
      <c r="F381" s="26"/>
      <c r="G381" s="26"/>
      <c r="H381" s="27"/>
    </row>
    <row r="382" spans="1:10" s="7" customFormat="1" ht="17.25" hidden="1" customHeight="1" x14ac:dyDescent="0.2">
      <c r="A382" s="6" t="str">
        <f t="shared" si="113"/>
        <v>b</v>
      </c>
      <c r="B382" s="21"/>
      <c r="C382" s="25" t="s">
        <v>18</v>
      </c>
      <c r="D382" s="26">
        <f t="shared" si="115"/>
        <v>0</v>
      </c>
      <c r="E382" s="26"/>
      <c r="F382" s="26"/>
      <c r="G382" s="26"/>
      <c r="H382" s="27"/>
    </row>
    <row r="383" spans="1:10" ht="16.5" hidden="1" customHeight="1" x14ac:dyDescent="0.2">
      <c r="A383" s="5" t="str">
        <f t="shared" si="113"/>
        <v>b</v>
      </c>
      <c r="B383" s="21"/>
      <c r="C383" s="25" t="s">
        <v>4</v>
      </c>
      <c r="D383" s="26">
        <f t="shared" si="115"/>
        <v>0</v>
      </c>
      <c r="E383" s="26"/>
      <c r="F383" s="26"/>
      <c r="G383" s="26"/>
      <c r="H383" s="27"/>
    </row>
    <row r="384" spans="1:10" s="7" customFormat="1" ht="17.25" hidden="1" customHeight="1" x14ac:dyDescent="0.2">
      <c r="A384" s="6" t="str">
        <f t="shared" si="113"/>
        <v>b</v>
      </c>
      <c r="B384" s="21"/>
      <c r="C384" s="25" t="s">
        <v>19</v>
      </c>
      <c r="D384" s="26">
        <f t="shared" si="115"/>
        <v>0</v>
      </c>
      <c r="E384" s="26"/>
      <c r="F384" s="26"/>
      <c r="G384" s="26"/>
      <c r="H384" s="27"/>
    </row>
    <row r="385" spans="1:11" s="7" customFormat="1" ht="19.5" hidden="1" customHeight="1" x14ac:dyDescent="0.2">
      <c r="A385" s="6" t="str">
        <f t="shared" si="113"/>
        <v>b</v>
      </c>
      <c r="B385" s="21"/>
      <c r="C385" s="22" t="s">
        <v>5</v>
      </c>
      <c r="D385" s="23">
        <f t="shared" si="115"/>
        <v>0</v>
      </c>
      <c r="E385" s="23"/>
      <c r="F385" s="23"/>
      <c r="G385" s="23"/>
      <c r="H385" s="24"/>
    </row>
    <row r="386" spans="1:11" s="7" customFormat="1" ht="17.25" hidden="1" customHeight="1" x14ac:dyDescent="0.2">
      <c r="A386" s="6" t="str">
        <f t="shared" si="113"/>
        <v>b</v>
      </c>
      <c r="B386" s="21"/>
      <c r="C386" s="29" t="s">
        <v>20</v>
      </c>
      <c r="D386" s="23">
        <f t="shared" si="115"/>
        <v>0</v>
      </c>
      <c r="E386" s="26"/>
      <c r="F386" s="26"/>
      <c r="G386" s="26"/>
      <c r="H386" s="27"/>
    </row>
    <row r="387" spans="1:11" s="7" customFormat="1" ht="17.25" hidden="1" customHeight="1" thickBot="1" x14ac:dyDescent="0.25">
      <c r="A387" s="6" t="str">
        <f t="shared" si="113"/>
        <v>b</v>
      </c>
      <c r="B387" s="44"/>
      <c r="C387" s="30" t="s">
        <v>21</v>
      </c>
      <c r="D387" s="31">
        <f t="shared" si="115"/>
        <v>0</v>
      </c>
      <c r="E387" s="32"/>
      <c r="F387" s="32"/>
      <c r="G387" s="32"/>
      <c r="H387" s="33"/>
    </row>
    <row r="388" spans="1:11" ht="45" customHeight="1" thickTop="1" thickBot="1" x14ac:dyDescent="0.25">
      <c r="A388" s="5"/>
      <c r="B388" s="43" t="s">
        <v>44</v>
      </c>
      <c r="C388" s="17" t="s">
        <v>45</v>
      </c>
      <c r="D388" s="52">
        <f t="shared" ref="D388:H388" si="116">D390+D398+D399+D400</f>
        <v>-7016560</v>
      </c>
      <c r="E388" s="41">
        <f t="shared" si="116"/>
        <v>0</v>
      </c>
      <c r="F388" s="41">
        <f t="shared" si="116"/>
        <v>0</v>
      </c>
      <c r="G388" s="41">
        <f t="shared" si="116"/>
        <v>-270000</v>
      </c>
      <c r="H388" s="42">
        <f t="shared" si="116"/>
        <v>-6746560</v>
      </c>
    </row>
    <row r="389" spans="1:11" s="7" customFormat="1" ht="17.25" hidden="1" customHeight="1" thickTop="1" x14ac:dyDescent="0.2">
      <c r="A389" s="6" t="str">
        <f t="shared" ref="A389:A400" si="117">IF(OR(E389&lt;&gt;0,F389&lt;&gt;0,G389&lt;&gt;0,H389&lt;&gt;0),"a","b")</f>
        <v>b</v>
      </c>
      <c r="B389" s="21"/>
      <c r="C389" s="18" t="s">
        <v>14</v>
      </c>
      <c r="D389" s="19">
        <f>SUM(E389:H389)</f>
        <v>0</v>
      </c>
      <c r="E389" s="19"/>
      <c r="F389" s="19"/>
      <c r="G389" s="19"/>
      <c r="H389" s="20"/>
    </row>
    <row r="390" spans="1:11" ht="19.5" customHeight="1" thickTop="1" x14ac:dyDescent="0.2">
      <c r="A390" s="5" t="str">
        <f t="shared" si="117"/>
        <v>a</v>
      </c>
      <c r="B390" s="21"/>
      <c r="C390" s="22" t="s">
        <v>2</v>
      </c>
      <c r="D390" s="23">
        <f t="shared" ref="D390:H390" si="118">SUM(D391:D397)</f>
        <v>-7016560</v>
      </c>
      <c r="E390" s="23">
        <f t="shared" si="118"/>
        <v>0</v>
      </c>
      <c r="F390" s="23">
        <f t="shared" si="118"/>
        <v>0</v>
      </c>
      <c r="G390" s="23">
        <f t="shared" si="118"/>
        <v>-270000</v>
      </c>
      <c r="H390" s="24">
        <f t="shared" si="118"/>
        <v>-6746560</v>
      </c>
      <c r="K390" s="49"/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15</v>
      </c>
      <c r="D391" s="26">
        <f t="shared" ref="D391:D400" si="119">SUM(E391:H391)</f>
        <v>0</v>
      </c>
      <c r="E391" s="26"/>
      <c r="F391" s="26"/>
      <c r="G391" s="26"/>
      <c r="H391" s="27"/>
    </row>
    <row r="392" spans="1:11" s="7" customFormat="1" ht="20.25" customHeight="1" x14ac:dyDescent="0.2">
      <c r="A392" s="6" t="str">
        <f t="shared" si="117"/>
        <v>a</v>
      </c>
      <c r="B392" s="21"/>
      <c r="C392" s="28" t="s">
        <v>3</v>
      </c>
      <c r="D392" s="26">
        <f t="shared" si="119"/>
        <v>-870000</v>
      </c>
      <c r="E392" s="26"/>
      <c r="F392" s="26"/>
      <c r="G392" s="50">
        <v>-270000</v>
      </c>
      <c r="H392" s="53">
        <v>-600000</v>
      </c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16</v>
      </c>
      <c r="D393" s="26">
        <f t="shared" si="119"/>
        <v>0</v>
      </c>
      <c r="E393" s="26"/>
      <c r="F393" s="26"/>
      <c r="G393" s="26"/>
      <c r="H393" s="27"/>
      <c r="I393" s="8"/>
    </row>
    <row r="394" spans="1:11" s="7" customFormat="1" ht="17.25" hidden="1" customHeight="1" x14ac:dyDescent="0.2">
      <c r="A394" s="6" t="str">
        <f t="shared" si="117"/>
        <v>b</v>
      </c>
      <c r="B394" s="21"/>
      <c r="C394" s="25" t="s">
        <v>17</v>
      </c>
      <c r="D394" s="26">
        <f t="shared" si="119"/>
        <v>0</v>
      </c>
      <c r="E394" s="26"/>
      <c r="F394" s="26"/>
      <c r="G394" s="26"/>
      <c r="H394" s="27"/>
    </row>
    <row r="395" spans="1:11" s="7" customFormat="1" ht="17.25" hidden="1" customHeight="1" x14ac:dyDescent="0.2">
      <c r="A395" s="6" t="str">
        <f t="shared" si="117"/>
        <v>b</v>
      </c>
      <c r="B395" s="21"/>
      <c r="C395" s="25" t="s">
        <v>18</v>
      </c>
      <c r="D395" s="26">
        <f t="shared" si="119"/>
        <v>0</v>
      </c>
      <c r="E395" s="26"/>
      <c r="F395" s="26"/>
      <c r="G395" s="26"/>
      <c r="H395" s="27"/>
    </row>
    <row r="396" spans="1:11" ht="16.5" customHeight="1" thickBot="1" x14ac:dyDescent="0.25">
      <c r="A396" s="5" t="str">
        <f t="shared" si="117"/>
        <v>a</v>
      </c>
      <c r="B396" s="21"/>
      <c r="C396" s="25" t="s">
        <v>4</v>
      </c>
      <c r="D396" s="26">
        <f t="shared" si="119"/>
        <v>-6146560</v>
      </c>
      <c r="E396" s="26"/>
      <c r="F396" s="26"/>
      <c r="G396" s="50"/>
      <c r="H396" s="53">
        <v>-6146560</v>
      </c>
    </row>
    <row r="397" spans="1:11" s="7" customFormat="1" ht="17.25" hidden="1" customHeight="1" x14ac:dyDescent="0.2">
      <c r="A397" s="6" t="str">
        <f t="shared" si="117"/>
        <v>b</v>
      </c>
      <c r="B397" s="21"/>
      <c r="C397" s="25" t="s">
        <v>19</v>
      </c>
      <c r="D397" s="26">
        <f t="shared" si="119"/>
        <v>0</v>
      </c>
      <c r="E397" s="26"/>
      <c r="F397" s="26"/>
      <c r="G397" s="26"/>
      <c r="H397" s="27"/>
    </row>
    <row r="398" spans="1:11" s="7" customFormat="1" ht="19.5" hidden="1" customHeight="1" x14ac:dyDescent="0.2">
      <c r="A398" s="6" t="str">
        <f t="shared" si="117"/>
        <v>b</v>
      </c>
      <c r="B398" s="21"/>
      <c r="C398" s="22" t="s">
        <v>5</v>
      </c>
      <c r="D398" s="23">
        <f t="shared" si="119"/>
        <v>0</v>
      </c>
      <c r="E398" s="23"/>
      <c r="F398" s="23"/>
      <c r="G398" s="23"/>
      <c r="H398" s="24"/>
    </row>
    <row r="399" spans="1:11" s="7" customFormat="1" ht="17.25" hidden="1" customHeight="1" x14ac:dyDescent="0.2">
      <c r="A399" s="6" t="str">
        <f t="shared" si="117"/>
        <v>b</v>
      </c>
      <c r="B399" s="21"/>
      <c r="C399" s="29" t="s">
        <v>20</v>
      </c>
      <c r="D399" s="23">
        <f t="shared" si="119"/>
        <v>0</v>
      </c>
      <c r="E399" s="26"/>
      <c r="F399" s="26"/>
      <c r="G399" s="26"/>
      <c r="H399" s="27"/>
    </row>
    <row r="400" spans="1:11" s="7" customFormat="1" ht="17.25" hidden="1" customHeight="1" thickBot="1" x14ac:dyDescent="0.25">
      <c r="A400" s="6" t="str">
        <f t="shared" si="117"/>
        <v>b</v>
      </c>
      <c r="B400" s="44"/>
      <c r="C400" s="30" t="s">
        <v>21</v>
      </c>
      <c r="D400" s="31">
        <f t="shared" si="119"/>
        <v>0</v>
      </c>
      <c r="E400" s="32"/>
      <c r="F400" s="32"/>
      <c r="G400" s="32"/>
      <c r="H400" s="33"/>
    </row>
    <row r="401" spans="2:10" ht="20.25" thickBot="1" x14ac:dyDescent="0.3">
      <c r="B401" s="37"/>
      <c r="C401" s="38" t="s">
        <v>1</v>
      </c>
      <c r="D401" s="39">
        <f>E401+F401+G401+H401</f>
        <v>0</v>
      </c>
      <c r="E401" s="39">
        <f>E6+E32+E45+E58+E84+E97+E110+E123+E136+E149+E162+E175+E188+E216+E230+E243+E256+E269+E282+E295+E308+E321+E334+E348+E362+E375+E388+E71+E202+E19</f>
        <v>0</v>
      </c>
      <c r="F401" s="39">
        <f t="shared" ref="F401:H401" si="120">F6+F32+F45+F58+F84+F97+F110+F123+F136+F149+F162+F175+F188+F216+F230+F243+F256+F269+F282+F295+F308+F321+F334+F348+F362+F375+F388+F71+F202+F19</f>
        <v>0</v>
      </c>
      <c r="G401" s="39">
        <f t="shared" si="120"/>
        <v>0</v>
      </c>
      <c r="H401" s="39">
        <f t="shared" si="120"/>
        <v>0</v>
      </c>
      <c r="I401" s="48"/>
      <c r="J401" s="48"/>
    </row>
    <row r="402" spans="2:10" ht="85.5" customHeight="1" x14ac:dyDescent="0.25">
      <c r="B402" s="68" t="s">
        <v>29</v>
      </c>
      <c r="C402" s="68"/>
      <c r="D402" s="68"/>
      <c r="E402" s="68"/>
      <c r="F402" s="40"/>
      <c r="G402" s="68" t="s">
        <v>25</v>
      </c>
      <c r="H402" s="68"/>
    </row>
    <row r="403" spans="2:10" x14ac:dyDescent="0.25">
      <c r="B403" s="3"/>
      <c r="C403" s="3"/>
      <c r="D403" s="4"/>
      <c r="E403" s="3"/>
      <c r="F403" s="3"/>
      <c r="G403" s="3"/>
      <c r="H403" s="3"/>
    </row>
    <row r="404" spans="2:10" ht="64.5" customHeight="1" x14ac:dyDescent="0.25">
      <c r="B404" s="69"/>
      <c r="C404" s="69"/>
      <c r="D404" s="9"/>
      <c r="E404" s="9"/>
      <c r="F404" s="9"/>
      <c r="G404" s="69"/>
      <c r="H404" s="69"/>
    </row>
  </sheetData>
  <autoFilter ref="A5:H402">
    <filterColumn colId="0">
      <filters blank="1">
        <filter val="a"/>
      </filters>
    </filterColumn>
  </autoFilter>
  <mergeCells count="6">
    <mergeCell ref="B1:H1"/>
    <mergeCell ref="B2:H2"/>
    <mergeCell ref="B402:E402"/>
    <mergeCell ref="G402:H402"/>
    <mergeCell ref="B404:C404"/>
    <mergeCell ref="G404:H40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2019-12-24T07:58:59Z</dcterms:modified>
</cp:coreProperties>
</file>